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<sst xmlns="http://schemas.openxmlformats.org/spreadsheetml/2006/main" count="154" uniqueCount="129">
  <si>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</si>
  <si>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</si>
  <si>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</si>
  <si>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</si>
  <si>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</si>
  <si>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</si>
  <si>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</si>
  <si>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</si>
  <si>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</si>
  <si>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</si>
  <si>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</si>
  <si>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</si>
  <si>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</si>
  <si>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</si>
  <si>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</si>
  <si>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</si>
  <si>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</si>
  <si>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</si>
  <si>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</si>
  <si>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</si>
  <si>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</si>
  <si>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</si>
  <si>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</si>
  <si>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</si>
  <si>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</si>
  <si>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</si>
  <si>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</si>
  <si>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</si>
  <si>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</si>
  <si>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</si>
  <si>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</si>
  <si>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</si>
  <si>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</si>
  <si>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</si>
  <si>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</si>
  <si>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</si>
  <si>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</si>
  <si>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</si>
  <si>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</si>
  <si>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</si>
  <si>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</si>
  <si>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</si>
  <si>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</si>
  <si>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</si>
  <si>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</si>
  <si>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</si>
  <si>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</si>
  <si>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</si>
  <si>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</si>
  <si>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</si>
  <si>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</si>
  <si>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</si>
  <si>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</si>
  <si>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</si>
  <si>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</si>
  <si>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</si>
  <si>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</si>
  <si>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</si>
  <si>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</si>
  <si>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</si>
  <si>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</si>
  <si>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</si>
  <si>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</si>
  <si>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</si>
  <si>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</si>
  <si>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</si>
  <si>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</si>
  <si>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</si>
  <si>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</si>
  <si>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</si>
  <si>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</si>
  <si>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</si>
  <si>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</si>
  <si>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</si>
  <si>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</si>
  <si>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</si>
  <si>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</si>
  <si>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</si>
  <si>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</si>
  <si>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</si>
  <si>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</si>
  <si>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</si>
  <si>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</si>
  <si>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</si>
  <si>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</si>
  <si>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</si>
  <si>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</si>
  <si>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</si>
  <si>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</si>
  <si>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</si>
  <si>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</si>
  <si>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</si>
  <si>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</si>
  <si>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</si>
  <si>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</si>
  <si>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</si>
  <si>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</si>
  <si>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</si>
  <si>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</si>
  <si>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</si>
  <si>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</si>
  <si>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</si>
  <si>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</si>
  <si>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</si>
  <si>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</si>
  <si>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</si>
  <si>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</si>
  <si>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</si>
  <si>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</si>
  <si>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</si>
  <si>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</si>
  <si>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</si>
  <si>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</si>
  <si>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</si>
  <si>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</si>
  <si>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</si>
  <si>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</si>
  <si>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</si>
  <si>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</si>
  <si>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Бережанський районний суд Тернопільської області</t>
  </si>
  <si>
    <t>47501. Тернопільська область.м. Бережани</t>
  </si>
  <si>
    <t>вул. Банкова</t>
  </si>
  <si>
    <t/>
  </si>
  <si>
    <t>В.І. Шміло</t>
  </si>
  <si>
    <t>Н.С. Сулима</t>
  </si>
  <si>
    <t>(03548) 2-20-81</t>
  </si>
  <si>
    <t>(03548) 2-10-06</t>
  </si>
  <si>
    <t>inbox@bg.te.court.gov.ua</t>
  </si>
  <si>
    <t>2 січня 2020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</si>
</sst>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9" fillId="0" borderId="14" xfId="53" applyNumberFormat="1" applyFont="1" applyFill="1" applyBorder="1" applyAlignment="1" applyProtection="1">
      <alignment horizontal="center" wrapText="1"/>
      <protection/>
    </xf>
    <xf numFmtId="0" fontId="9" fillId="0" borderId="0" xfId="53" applyNumberFormat="1" applyFont="1" applyFill="1" applyBorder="1" applyAlignment="1" applyProtection="1">
      <alignment horizontal="center" wrapText="1"/>
      <protection/>
    </xf>
    <xf numFmtId="0" fontId="5" fillId="0" borderId="11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70" zoomScaleSheetLayoutView="70" zoomScalePageLayoutView="0" workbookViewId="0" topLeftCell="A1">
      <selection activeCell="H25" sqref="H2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4.8515625" style="1" customWidth="1"/>
    <col min="7" max="7" width="9.140625" style="1" customWidth="1"/>
    <col min="8" max="8" width="15.4218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8" t="s">
        <v>39</v>
      </c>
      <c r="C3" s="128"/>
      <c r="D3" s="128"/>
      <c r="E3" s="128"/>
      <c r="F3" s="128"/>
      <c r="G3" s="128"/>
      <c r="H3" s="128"/>
    </row>
    <row r="4" spans="2:8" ht="18.75" customHeight="1">
      <c r="B4" s="129"/>
      <c r="C4" s="129"/>
      <c r="D4" s="129"/>
      <c r="E4" s="129"/>
      <c r="F4" s="129"/>
      <c r="G4" s="129"/>
      <c r="H4" s="129"/>
    </row>
    <row r="5" spans="2:8" ht="18.75" customHeight="1">
      <c r="B5" s="3"/>
      <c r="C5" s="3"/>
      <c r="D5" s="123" t="s">
        <v>118</v>
      </c>
      <c r="E5" s="123"/>
      <c r="F5" s="123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0" t="s">
        <v>23</v>
      </c>
      <c r="C10" s="131"/>
      <c r="D10" s="132"/>
      <c r="E10" s="9" t="s">
        <v>24</v>
      </c>
      <c r="F10" s="10"/>
      <c r="G10" s="2" t="s">
        <v>40</v>
      </c>
    </row>
    <row r="11" spans="1:8" ht="23.25" customHeight="1">
      <c r="A11" s="8"/>
      <c r="B11" s="33"/>
      <c r="C11" s="34"/>
      <c r="D11" s="29"/>
      <c r="E11" s="30"/>
      <c r="F11" s="154" t="s">
        <v>41</v>
      </c>
      <c r="G11" s="155"/>
      <c r="H11" s="155"/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09" t="s">
        <v>42</v>
      </c>
      <c r="F14" s="122" t="s">
        <v>27</v>
      </c>
      <c r="G14" s="122"/>
      <c r="H14" s="122"/>
    </row>
    <row r="15" spans="1:8" ht="12.75" customHeight="1">
      <c r="A15" s="8"/>
      <c r="B15" s="106"/>
      <c r="C15" s="107"/>
      <c r="D15" s="108"/>
      <c r="E15" s="109"/>
      <c r="F15" s="126" t="s">
        <v>50</v>
      </c>
      <c r="G15" s="127"/>
      <c r="H15" s="127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09" t="s">
        <v>42</v>
      </c>
      <c r="F17" s="124" t="s">
        <v>102</v>
      </c>
      <c r="G17" s="125"/>
      <c r="H17" s="125"/>
    </row>
    <row r="18" spans="1:8" ht="12.75" customHeight="1">
      <c r="A18" s="8"/>
      <c r="B18" s="106"/>
      <c r="C18" s="107"/>
      <c r="D18" s="108"/>
      <c r="E18" s="109"/>
      <c r="F18" s="124"/>
      <c r="G18" s="125"/>
      <c r="H18" s="125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09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09"/>
      <c r="F21" s="122"/>
      <c r="G21" s="122"/>
      <c r="H21" s="122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19" t="s">
        <v>30</v>
      </c>
      <c r="C26" s="120"/>
      <c r="D26" s="121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10"/>
      <c r="C29" s="111"/>
      <c r="D29" s="112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3" t="s">
        <v>35</v>
      </c>
      <c r="C37" s="114"/>
      <c r="D37" s="101" t="s">
        <v>119</v>
      </c>
      <c r="E37" s="101"/>
      <c r="F37" s="101"/>
      <c r="G37" s="101"/>
      <c r="H37" s="102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01"/>
      <c r="F39" s="101"/>
      <c r="G39" s="101"/>
      <c r="H39" s="102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03" t="s">
        <v>37</v>
      </c>
      <c r="C42" s="104"/>
      <c r="D42" s="104"/>
      <c r="E42" s="104"/>
      <c r="F42" s="104"/>
      <c r="G42" s="104"/>
      <c r="H42" s="105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0">
        <v>2</v>
      </c>
      <c r="C44" s="101"/>
      <c r="D44" s="101"/>
      <c r="E44" s="101"/>
      <c r="F44" s="101"/>
      <c r="G44" s="101"/>
      <c r="H44" s="102"/>
      <c r="I44" s="6"/>
    </row>
    <row r="45" spans="1:9" ht="12.75" customHeight="1">
      <c r="A45" s="8"/>
      <c r="B45" s="103" t="s">
        <v>38</v>
      </c>
      <c r="C45" s="104"/>
      <c r="D45" s="104"/>
      <c r="E45" s="104"/>
      <c r="F45" s="104"/>
      <c r="G45" s="104"/>
      <c r="H45" s="105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8">
    <mergeCell ref="B3:H3"/>
    <mergeCell ref="B4:H4"/>
    <mergeCell ref="B10:D10"/>
    <mergeCell ref="B12:D12"/>
    <mergeCell ref="F11:H11"/>
    <mergeCell ref="F14:H14"/>
    <mergeCell ref="D37:H37"/>
    <mergeCell ref="D5:F5"/>
    <mergeCell ref="F21:H21"/>
    <mergeCell ref="F17:H18"/>
    <mergeCell ref="F15:H15"/>
    <mergeCell ref="D39:H39"/>
    <mergeCell ref="B41:H41"/>
    <mergeCell ref="B42:H42"/>
    <mergeCell ref="B23:D23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95" r:id="rId1"/>
  <headerFooter>
    <oddFooter>&amp;LD9D05D54&amp;C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0" zoomScaleSheetLayoutView="70" zoomScalePageLayoutView="0" workbookViewId="0" topLeftCell="A4">
      <selection activeCell="D60" sqref="D60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16.28125" style="52" customWidth="1"/>
    <col min="5" max="5" width="10.7109375" style="52" customWidth="1"/>
    <col min="6" max="6" width="12.28125" style="52" customWidth="1"/>
    <col min="7" max="7" width="10.00390625" style="45" customWidth="1"/>
    <col min="8" max="8" width="10.421875" style="45" customWidth="1"/>
    <col min="9" max="11" width="10.8515625" style="45" customWidth="1"/>
    <col min="12" max="12" width="15.57421875" style="45" customWidth="1"/>
    <col min="13" max="16384" width="9.140625" style="45" customWidth="1"/>
  </cols>
  <sheetData>
    <row r="1" spans="1:6" ht="21.75" customHeight="1">
      <c r="A1" s="44"/>
      <c r="B1" s="135" t="s">
        <v>20</v>
      </c>
      <c r="C1" s="135"/>
      <c r="D1" s="50"/>
      <c r="E1" s="50"/>
      <c r="F1" s="50"/>
    </row>
    <row r="2" spans="1:12" ht="102" customHeight="1">
      <c r="A2" s="136" t="s">
        <v>0</v>
      </c>
      <c r="B2" s="137" t="s">
        <v>73</v>
      </c>
      <c r="C2" s="134" t="s">
        <v>54</v>
      </c>
      <c r="D2" s="133" t="s">
        <v>48</v>
      </c>
      <c r="E2" s="133" t="s">
        <v>13</v>
      </c>
      <c r="F2" s="133"/>
      <c r="G2" s="134" t="s">
        <v>6</v>
      </c>
      <c r="H2" s="134"/>
      <c r="I2" s="134" t="s">
        <v>55</v>
      </c>
      <c r="J2" s="134"/>
      <c r="K2" s="134" t="s">
        <v>72</v>
      </c>
      <c r="L2" s="134"/>
    </row>
    <row r="3" spans="1:12" ht="36" customHeight="1">
      <c r="A3" s="136"/>
      <c r="B3" s="137"/>
      <c r="C3" s="134"/>
      <c r="D3" s="133"/>
      <c r="E3" s="138" t="s">
        <v>7</v>
      </c>
      <c r="F3" s="138" t="s">
        <v>12</v>
      </c>
      <c r="G3" s="139" t="s">
        <v>7</v>
      </c>
      <c r="H3" s="139" t="s">
        <v>8</v>
      </c>
      <c r="I3" s="139" t="s">
        <v>7</v>
      </c>
      <c r="J3" s="139" t="s">
        <v>8</v>
      </c>
      <c r="K3" s="139" t="s">
        <v>7</v>
      </c>
      <c r="L3" s="139" t="s">
        <v>11</v>
      </c>
    </row>
    <row r="4" spans="1:12" ht="64.5" customHeight="1">
      <c r="A4" s="136"/>
      <c r="B4" s="137"/>
      <c r="C4" s="134"/>
      <c r="D4" s="133"/>
      <c r="E4" s="138"/>
      <c r="F4" s="138"/>
      <c r="G4" s="139"/>
      <c r="H4" s="139"/>
      <c r="I4" s="139"/>
      <c r="J4" s="139"/>
      <c r="K4" s="139"/>
      <c r="L4" s="139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2.75" customHeight="1">
      <c r="A6" s="87">
        <v>1</v>
      </c>
      <c r="B6" s="89" t="s">
        <v>113</v>
      </c>
      <c r="C6" s="96">
        <f aca="true" t="shared" si="0" ref="C6:L6">SUM(C7,C10,C13,C14,C15,C21,C24,C25,C18,C19,C20)</f>
        <v>495</v>
      </c>
      <c r="D6" s="96">
        <f t="shared" si="0"/>
        <v>437972.50999999995</v>
      </c>
      <c r="E6" s="96">
        <f t="shared" si="0"/>
        <v>375</v>
      </c>
      <c r="F6" s="96">
        <f t="shared" si="0"/>
        <v>347364.4</v>
      </c>
      <c r="G6" s="96">
        <f t="shared" si="0"/>
        <v>21</v>
      </c>
      <c r="H6" s="96">
        <f t="shared" si="0"/>
        <v>30113.6</v>
      </c>
      <c r="I6" s="96">
        <f t="shared" si="0"/>
        <v>44</v>
      </c>
      <c r="J6" s="96">
        <f t="shared" si="0"/>
        <v>14520.099999999999</v>
      </c>
      <c r="K6" s="96">
        <f t="shared" si="0"/>
        <v>81</v>
      </c>
      <c r="L6" s="96">
        <f t="shared" si="0"/>
        <v>63994.25000000001</v>
      </c>
    </row>
    <row r="7" spans="1:12" ht="12.75" customHeight="1">
      <c r="A7" s="87">
        <v>2</v>
      </c>
      <c r="B7" s="90" t="s">
        <v>74</v>
      </c>
      <c r="C7" s="97">
        <v>135</v>
      </c>
      <c r="D7" s="97">
        <v>243502.41</v>
      </c>
      <c r="E7" s="97">
        <v>105</v>
      </c>
      <c r="F7" s="97">
        <v>184248.25</v>
      </c>
      <c r="G7" s="97">
        <v>14</v>
      </c>
      <c r="H7" s="97">
        <v>27104</v>
      </c>
      <c r="I7" s="97">
        <v>3</v>
      </c>
      <c r="J7" s="97">
        <v>2689.4</v>
      </c>
      <c r="K7" s="97">
        <v>27</v>
      </c>
      <c r="L7" s="97">
        <v>46321.05</v>
      </c>
    </row>
    <row r="8" spans="1:12" ht="12.75" customHeight="1">
      <c r="A8" s="87">
        <v>3</v>
      </c>
      <c r="B8" s="91" t="s">
        <v>75</v>
      </c>
      <c r="C8" s="97">
        <v>88</v>
      </c>
      <c r="D8" s="97">
        <v>174103.43</v>
      </c>
      <c r="E8" s="97">
        <v>75</v>
      </c>
      <c r="F8" s="97">
        <v>145644.54</v>
      </c>
      <c r="G8" s="97">
        <v>12</v>
      </c>
      <c r="H8" s="97">
        <v>25599</v>
      </c>
      <c r="I8" s="97"/>
      <c r="J8" s="97"/>
      <c r="K8" s="97">
        <v>11</v>
      </c>
      <c r="L8" s="97">
        <v>21131</v>
      </c>
    </row>
    <row r="9" spans="1:12" ht="12.75" customHeight="1">
      <c r="A9" s="87">
        <v>4</v>
      </c>
      <c r="B9" s="91" t="s">
        <v>76</v>
      </c>
      <c r="C9" s="97">
        <v>47</v>
      </c>
      <c r="D9" s="97">
        <v>69398.98</v>
      </c>
      <c r="E9" s="97">
        <v>30</v>
      </c>
      <c r="F9" s="97">
        <v>38603.71</v>
      </c>
      <c r="G9" s="97">
        <v>2</v>
      </c>
      <c r="H9" s="97">
        <v>1505</v>
      </c>
      <c r="I9" s="97">
        <v>3</v>
      </c>
      <c r="J9" s="97">
        <v>2689.4</v>
      </c>
      <c r="K9" s="97">
        <v>16</v>
      </c>
      <c r="L9" s="97">
        <v>25190.05</v>
      </c>
    </row>
    <row r="10" spans="1:12" ht="12.75" customHeight="1">
      <c r="A10" s="87">
        <v>5</v>
      </c>
      <c r="B10" s="90" t="s">
        <v>77</v>
      </c>
      <c r="C10" s="97">
        <v>74</v>
      </c>
      <c r="D10" s="97">
        <v>60192.2000000001</v>
      </c>
      <c r="E10" s="97">
        <v>61</v>
      </c>
      <c r="F10" s="97">
        <v>47438.2</v>
      </c>
      <c r="G10" s="97">
        <v>2</v>
      </c>
      <c r="H10" s="97">
        <v>1120.8</v>
      </c>
      <c r="I10" s="97">
        <v>5</v>
      </c>
      <c r="J10" s="97">
        <v>3842</v>
      </c>
      <c r="K10" s="97">
        <v>6</v>
      </c>
      <c r="L10" s="97">
        <v>6915.6</v>
      </c>
    </row>
    <row r="11" spans="1:12" ht="12.75" customHeight="1">
      <c r="A11" s="87">
        <v>6</v>
      </c>
      <c r="B11" s="91" t="s">
        <v>78</v>
      </c>
      <c r="C11" s="97">
        <v>3</v>
      </c>
      <c r="D11" s="97">
        <v>5763</v>
      </c>
      <c r="E11" s="97">
        <v>1</v>
      </c>
      <c r="F11" s="97">
        <v>1921</v>
      </c>
      <c r="G11" s="97"/>
      <c r="H11" s="97"/>
      <c r="I11" s="97"/>
      <c r="J11" s="97"/>
      <c r="K11" s="97">
        <v>2</v>
      </c>
      <c r="L11" s="97">
        <v>3842</v>
      </c>
    </row>
    <row r="12" spans="1:12" ht="12.75" customHeight="1">
      <c r="A12" s="87">
        <v>7</v>
      </c>
      <c r="B12" s="91" t="s">
        <v>79</v>
      </c>
      <c r="C12" s="97">
        <v>71</v>
      </c>
      <c r="D12" s="97">
        <v>54429.2000000001</v>
      </c>
      <c r="E12" s="97">
        <v>60</v>
      </c>
      <c r="F12" s="97">
        <v>45517.2</v>
      </c>
      <c r="G12" s="97">
        <v>2</v>
      </c>
      <c r="H12" s="97">
        <v>1120.8</v>
      </c>
      <c r="I12" s="97">
        <v>5</v>
      </c>
      <c r="J12" s="97">
        <v>3842</v>
      </c>
      <c r="K12" s="97">
        <v>4</v>
      </c>
      <c r="L12" s="97">
        <v>3073.6</v>
      </c>
    </row>
    <row r="13" spans="1:12" ht="12.75" customHeight="1">
      <c r="A13" s="87">
        <v>8</v>
      </c>
      <c r="B13" s="90" t="s">
        <v>18</v>
      </c>
      <c r="C13" s="97">
        <v>110</v>
      </c>
      <c r="D13" s="97">
        <v>84523.9999999999</v>
      </c>
      <c r="E13" s="97">
        <v>106</v>
      </c>
      <c r="F13" s="97">
        <v>80281.1</v>
      </c>
      <c r="G13" s="97">
        <v>2</v>
      </c>
      <c r="H13" s="97">
        <v>736.2</v>
      </c>
      <c r="I13" s="97">
        <v>2</v>
      </c>
      <c r="J13" s="97">
        <v>1473.2</v>
      </c>
      <c r="K13" s="97">
        <v>1</v>
      </c>
      <c r="L13" s="97">
        <v>384.2</v>
      </c>
    </row>
    <row r="14" spans="1:12" ht="15.75" customHeight="1" hidden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68</v>
      </c>
      <c r="D15" s="97">
        <v>29007.1</v>
      </c>
      <c r="E15" s="97">
        <v>60</v>
      </c>
      <c r="F15" s="97">
        <v>27367.6</v>
      </c>
      <c r="G15" s="97">
        <v>3</v>
      </c>
      <c r="H15" s="97">
        <v>1152.6</v>
      </c>
      <c r="I15" s="97"/>
      <c r="J15" s="97"/>
      <c r="K15" s="97">
        <v>7</v>
      </c>
      <c r="L15" s="97">
        <v>2689.4</v>
      </c>
    </row>
    <row r="16" spans="1:12" ht="12.75" customHeight="1">
      <c r="A16" s="87">
        <v>11</v>
      </c>
      <c r="B16" s="91" t="s">
        <v>78</v>
      </c>
      <c r="C16" s="97">
        <v>5</v>
      </c>
      <c r="D16" s="97">
        <v>4802.5</v>
      </c>
      <c r="E16" s="97">
        <v>5</v>
      </c>
      <c r="F16" s="97">
        <v>4792.6</v>
      </c>
      <c r="G16" s="97"/>
      <c r="H16" s="97"/>
      <c r="I16" s="97"/>
      <c r="J16" s="97"/>
      <c r="K16" s="97"/>
      <c r="L16" s="97"/>
    </row>
    <row r="17" spans="1:12" ht="12.75" customHeight="1">
      <c r="A17" s="87">
        <v>12</v>
      </c>
      <c r="B17" s="91" t="s">
        <v>79</v>
      </c>
      <c r="C17" s="97">
        <v>63</v>
      </c>
      <c r="D17" s="97">
        <v>24204.6</v>
      </c>
      <c r="E17" s="97">
        <v>55</v>
      </c>
      <c r="F17" s="97">
        <v>22575</v>
      </c>
      <c r="G17" s="97">
        <v>3</v>
      </c>
      <c r="H17" s="97">
        <v>1152.6</v>
      </c>
      <c r="I17" s="97"/>
      <c r="J17" s="97"/>
      <c r="K17" s="97">
        <v>7</v>
      </c>
      <c r="L17" s="97">
        <v>2689.4</v>
      </c>
    </row>
    <row r="18" spans="1:12" ht="12.75" customHeight="1">
      <c r="A18" s="87">
        <v>13</v>
      </c>
      <c r="B18" s="98" t="s">
        <v>104</v>
      </c>
      <c r="C18" s="97">
        <v>108</v>
      </c>
      <c r="D18" s="97">
        <v>20746.8</v>
      </c>
      <c r="E18" s="97">
        <v>43</v>
      </c>
      <c r="F18" s="97">
        <v>8029.25000000001</v>
      </c>
      <c r="G18" s="97"/>
      <c r="H18" s="97"/>
      <c r="I18" s="97">
        <v>34</v>
      </c>
      <c r="J18" s="97">
        <v>6515.5</v>
      </c>
      <c r="K18" s="97">
        <v>40</v>
      </c>
      <c r="L18" s="97">
        <v>7684.00000000001</v>
      </c>
    </row>
    <row r="19" spans="1:12" ht="21" customHeight="1" hidden="1">
      <c r="A19" s="87">
        <v>14</v>
      </c>
      <c r="B19" s="98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hidden="1">
      <c r="A20" s="87">
        <v>15</v>
      </c>
      <c r="B20" s="98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hidden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hidden="1">
      <c r="A22" s="87">
        <v>17</v>
      </c>
      <c r="B22" s="99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hidden="1">
      <c r="A23" s="87">
        <v>18</v>
      </c>
      <c r="B23" s="99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hidden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hidden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hidden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hidden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hidden="1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hidden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hidden="1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hidden="1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hidden="1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hidden="1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hidden="1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hidden="1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hidden="1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hidden="1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hidden="1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12.75" customHeight="1">
      <c r="A39" s="87">
        <v>34</v>
      </c>
      <c r="B39" s="89" t="s">
        <v>115</v>
      </c>
      <c r="C39" s="96">
        <f aca="true" t="shared" si="3" ref="C39:L39">SUM(C40,C47,C48,C49)</f>
        <v>14</v>
      </c>
      <c r="D39" s="96">
        <f t="shared" si="3"/>
        <v>10757.6</v>
      </c>
      <c r="E39" s="96">
        <f t="shared" si="3"/>
        <v>2</v>
      </c>
      <c r="F39" s="96">
        <f t="shared" si="3"/>
        <v>1536.8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12</v>
      </c>
      <c r="L39" s="96">
        <f t="shared" si="3"/>
        <v>9220.8</v>
      </c>
    </row>
    <row r="40" spans="1:12" ht="12.75" customHeight="1">
      <c r="A40" s="87">
        <v>35</v>
      </c>
      <c r="B40" s="90" t="s">
        <v>85</v>
      </c>
      <c r="C40" s="97">
        <f aca="true" t="shared" si="4" ref="C40:L40">SUM(C41,C44)</f>
        <v>14</v>
      </c>
      <c r="D40" s="97">
        <f t="shared" si="4"/>
        <v>10757.6</v>
      </c>
      <c r="E40" s="97">
        <f t="shared" si="4"/>
        <v>2</v>
      </c>
      <c r="F40" s="97">
        <f t="shared" si="4"/>
        <v>1536.8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12</v>
      </c>
      <c r="L40" s="97">
        <f t="shared" si="4"/>
        <v>9220.8</v>
      </c>
    </row>
    <row r="41" spans="1:12" ht="19.5" customHeight="1" hidden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hidden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hidden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12.75" customHeight="1">
      <c r="A44" s="87">
        <v>39</v>
      </c>
      <c r="B44" s="90" t="s">
        <v>88</v>
      </c>
      <c r="C44" s="97">
        <v>14</v>
      </c>
      <c r="D44" s="97">
        <v>10757.6</v>
      </c>
      <c r="E44" s="97">
        <v>2</v>
      </c>
      <c r="F44" s="97">
        <v>1536.8</v>
      </c>
      <c r="G44" s="97"/>
      <c r="H44" s="97"/>
      <c r="I44" s="97"/>
      <c r="J44" s="97"/>
      <c r="K44" s="97">
        <v>12</v>
      </c>
      <c r="L44" s="97">
        <v>9220.8</v>
      </c>
    </row>
    <row r="45" spans="1:12" ht="30" customHeight="1" hidden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12.75" customHeight="1">
      <c r="A46" s="87">
        <v>41</v>
      </c>
      <c r="B46" s="91" t="s">
        <v>79</v>
      </c>
      <c r="C46" s="97">
        <v>14</v>
      </c>
      <c r="D46" s="97">
        <v>10757.6</v>
      </c>
      <c r="E46" s="97">
        <v>2</v>
      </c>
      <c r="F46" s="97">
        <v>1536.8</v>
      </c>
      <c r="G46" s="97"/>
      <c r="H46" s="97"/>
      <c r="I46" s="97"/>
      <c r="J46" s="97"/>
      <c r="K46" s="97">
        <v>12</v>
      </c>
      <c r="L46" s="97">
        <v>9220.8</v>
      </c>
    </row>
    <row r="47" spans="1:12" ht="45" customHeight="1" hidden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hidden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hidden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12.75" customHeight="1">
      <c r="A50" s="87">
        <v>45</v>
      </c>
      <c r="B50" s="89" t="s">
        <v>116</v>
      </c>
      <c r="C50" s="96">
        <f aca="true" t="shared" si="5" ref="C50:L50">SUM(C51:C54)</f>
        <v>1</v>
      </c>
      <c r="D50" s="96">
        <f t="shared" si="5"/>
        <v>57.63</v>
      </c>
      <c r="E50" s="96">
        <f t="shared" si="5"/>
        <v>1</v>
      </c>
      <c r="F50" s="96">
        <f t="shared" si="5"/>
        <v>57.6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hidden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hidden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hidden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12.75" customHeight="1">
      <c r="A54" s="87">
        <v>49</v>
      </c>
      <c r="B54" s="90" t="s">
        <v>93</v>
      </c>
      <c r="C54" s="97">
        <v>1</v>
      </c>
      <c r="D54" s="97">
        <v>57.63</v>
      </c>
      <c r="E54" s="97">
        <v>1</v>
      </c>
      <c r="F54" s="97">
        <v>57.6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271</v>
      </c>
      <c r="D55" s="96">
        <v>104118.2</v>
      </c>
      <c r="E55" s="96">
        <v>109</v>
      </c>
      <c r="F55" s="96">
        <v>41883.4</v>
      </c>
      <c r="G55" s="96"/>
      <c r="H55" s="96"/>
      <c r="I55" s="96">
        <v>271</v>
      </c>
      <c r="J55" s="96">
        <v>104118.4</v>
      </c>
      <c r="K55" s="97"/>
      <c r="L55" s="96"/>
    </row>
    <row r="56" spans="1:12" ht="12.75" customHeight="1">
      <c r="A56" s="87">
        <v>51</v>
      </c>
      <c r="B56" s="88" t="s">
        <v>117</v>
      </c>
      <c r="C56" s="96">
        <f aca="true" t="shared" si="6" ref="C56:L56">SUM(C6,C28,C39,C50,C55)</f>
        <v>781</v>
      </c>
      <c r="D56" s="96">
        <f t="shared" si="6"/>
        <v>552905.94</v>
      </c>
      <c r="E56" s="96">
        <f t="shared" si="6"/>
        <v>487</v>
      </c>
      <c r="F56" s="96">
        <f t="shared" si="6"/>
        <v>390842.2</v>
      </c>
      <c r="G56" s="96">
        <f t="shared" si="6"/>
        <v>21</v>
      </c>
      <c r="H56" s="96">
        <f t="shared" si="6"/>
        <v>30113.6</v>
      </c>
      <c r="I56" s="96">
        <f t="shared" si="6"/>
        <v>315</v>
      </c>
      <c r="J56" s="96">
        <f t="shared" si="6"/>
        <v>118638.5</v>
      </c>
      <c r="K56" s="96">
        <f t="shared" si="6"/>
        <v>93</v>
      </c>
      <c r="L56" s="96">
        <f t="shared" si="6"/>
        <v>73215.05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1968503937007874" right="0.1968503937007874" top="0.5905511811023623" bottom="0.6299212598425197" header="0.15748031496062992" footer="0.31496062992125984"/>
  <pageSetup firstPageNumber="2" useFirstPageNumber="1" fitToHeight="2" fitToWidth="2" horizontalDpi="600" verticalDpi="600" orientation="landscape" paperSize="9" scale="70" r:id="rId1"/>
  <headerFooter>
    <oddFooter>&amp;LD9D05D54&amp;CФорма № 10, Підрозділ: Бережанський районний суд Тернопільської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zoomScalePageLayoutView="0" workbookViewId="0" topLeftCell="A25">
      <selection activeCell="B26" sqref="B26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5.8515625" style="0" customWidth="1"/>
    <col min="5" max="5" width="9.57421875" style="0" customWidth="1"/>
    <col min="6" max="6" width="16.281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63" customHeight="1">
      <c r="A3" s="65" t="s">
        <v>0</v>
      </c>
      <c r="B3" s="142" t="s">
        <v>17</v>
      </c>
      <c r="C3" s="143"/>
      <c r="D3" s="144"/>
      <c r="E3" s="66" t="s">
        <v>7</v>
      </c>
      <c r="F3" s="66" t="s">
        <v>11</v>
      </c>
    </row>
    <row r="4" spans="1:6" ht="18" customHeight="1">
      <c r="A4" s="67">
        <v>1</v>
      </c>
      <c r="B4" s="145" t="s">
        <v>60</v>
      </c>
      <c r="C4" s="146"/>
      <c r="D4" s="147"/>
      <c r="E4" s="93">
        <f>SUM(E5:E25)</f>
        <v>75</v>
      </c>
      <c r="F4" s="93">
        <f>SUM(F5:F25)</f>
        <v>43798.8</v>
      </c>
    </row>
    <row r="5" spans="1:6" ht="20.25" customHeight="1">
      <c r="A5" s="67">
        <v>2</v>
      </c>
      <c r="B5" s="148" t="s">
        <v>61</v>
      </c>
      <c r="C5" s="149"/>
      <c r="D5" s="150"/>
      <c r="E5" s="94">
        <v>2</v>
      </c>
      <c r="F5" s="95">
        <v>1536.8</v>
      </c>
    </row>
    <row r="6" spans="1:6" ht="28.5" customHeight="1">
      <c r="A6" s="67">
        <v>3</v>
      </c>
      <c r="B6" s="148" t="s">
        <v>62</v>
      </c>
      <c r="C6" s="149"/>
      <c r="D6" s="150"/>
      <c r="E6" s="94">
        <v>1</v>
      </c>
      <c r="F6" s="95">
        <v>768.4</v>
      </c>
    </row>
    <row r="7" spans="1:6" ht="40.5" customHeight="1">
      <c r="A7" s="67">
        <v>4</v>
      </c>
      <c r="B7" s="148" t="s">
        <v>98</v>
      </c>
      <c r="C7" s="149"/>
      <c r="D7" s="150"/>
      <c r="E7" s="94">
        <v>48</v>
      </c>
      <c r="F7" s="95">
        <v>13831.2</v>
      </c>
    </row>
    <row r="8" spans="1:6" ht="41.25" customHeight="1">
      <c r="A8" s="67">
        <v>5</v>
      </c>
      <c r="B8" s="148" t="s">
        <v>63</v>
      </c>
      <c r="C8" s="149"/>
      <c r="D8" s="150"/>
      <c r="E8" s="94"/>
      <c r="F8" s="95"/>
    </row>
    <row r="9" spans="1:6" ht="30.75" customHeight="1">
      <c r="A9" s="67">
        <v>6</v>
      </c>
      <c r="B9" s="148" t="s">
        <v>64</v>
      </c>
      <c r="C9" s="149"/>
      <c r="D9" s="150"/>
      <c r="E9" s="94"/>
      <c r="F9" s="95"/>
    </row>
    <row r="10" spans="1:6" ht="18" customHeight="1">
      <c r="A10" s="67">
        <v>7</v>
      </c>
      <c r="B10" s="148" t="s">
        <v>65</v>
      </c>
      <c r="C10" s="149"/>
      <c r="D10" s="150"/>
      <c r="E10" s="94">
        <v>3</v>
      </c>
      <c r="F10" s="95">
        <v>12294.4</v>
      </c>
    </row>
    <row r="11" spans="1:6" ht="27" customHeight="1">
      <c r="A11" s="67">
        <v>8</v>
      </c>
      <c r="B11" s="148" t="s">
        <v>66</v>
      </c>
      <c r="C11" s="149"/>
      <c r="D11" s="150"/>
      <c r="E11" s="94">
        <v>3</v>
      </c>
      <c r="F11" s="95">
        <v>2689.4</v>
      </c>
    </row>
    <row r="12" spans="1:6" ht="29.25" customHeight="1">
      <c r="A12" s="67">
        <v>9</v>
      </c>
      <c r="B12" s="148" t="s">
        <v>112</v>
      </c>
      <c r="C12" s="149"/>
      <c r="D12" s="150"/>
      <c r="E12" s="94"/>
      <c r="F12" s="95"/>
    </row>
    <row r="13" spans="1:6" ht="20.25" customHeight="1">
      <c r="A13" s="67">
        <v>10</v>
      </c>
      <c r="B13" s="148" t="s">
        <v>99</v>
      </c>
      <c r="C13" s="149"/>
      <c r="D13" s="150"/>
      <c r="E13" s="94">
        <v>5</v>
      </c>
      <c r="F13" s="95">
        <v>2689.4</v>
      </c>
    </row>
    <row r="14" spans="1:6" ht="21" customHeight="1">
      <c r="A14" s="67">
        <v>11</v>
      </c>
      <c r="B14" s="148" t="s">
        <v>67</v>
      </c>
      <c r="C14" s="149"/>
      <c r="D14" s="150"/>
      <c r="E14" s="94">
        <v>1</v>
      </c>
      <c r="F14" s="95">
        <v>768.4</v>
      </c>
    </row>
    <row r="15" spans="1:6" ht="20.25" customHeight="1">
      <c r="A15" s="67">
        <v>12</v>
      </c>
      <c r="B15" s="148" t="s">
        <v>68</v>
      </c>
      <c r="C15" s="149"/>
      <c r="D15" s="150"/>
      <c r="E15" s="94">
        <v>12</v>
      </c>
      <c r="F15" s="95">
        <v>9220.8</v>
      </c>
    </row>
    <row r="16" spans="1:6" ht="30" customHeight="1">
      <c r="A16" s="67">
        <v>13</v>
      </c>
      <c r="B16" s="148" t="s">
        <v>69</v>
      </c>
      <c r="C16" s="149"/>
      <c r="D16" s="150"/>
      <c r="E16" s="94"/>
      <c r="F16" s="95"/>
    </row>
    <row r="17" spans="1:6" ht="27.75" customHeight="1">
      <c r="A17" s="67">
        <v>14</v>
      </c>
      <c r="B17" s="148" t="s">
        <v>111</v>
      </c>
      <c r="C17" s="149"/>
      <c r="D17" s="150"/>
      <c r="E17" s="94"/>
      <c r="F17" s="95"/>
    </row>
    <row r="18" spans="1:6" ht="27" customHeight="1">
      <c r="A18" s="67">
        <v>15</v>
      </c>
      <c r="B18" s="148" t="s">
        <v>70</v>
      </c>
      <c r="C18" s="149"/>
      <c r="D18" s="150"/>
      <c r="E18" s="94"/>
      <c r="F18" s="95"/>
    </row>
    <row r="19" spans="1:6" ht="54.75" customHeight="1">
      <c r="A19" s="67">
        <v>16</v>
      </c>
      <c r="B19" s="148" t="s">
        <v>71</v>
      </c>
      <c r="C19" s="149"/>
      <c r="D19" s="150"/>
      <c r="E19" s="94"/>
      <c r="F19" s="95"/>
    </row>
    <row r="20" spans="1:6" ht="21" customHeight="1">
      <c r="A20" s="67">
        <v>17</v>
      </c>
      <c r="B20" s="148" t="s">
        <v>95</v>
      </c>
      <c r="C20" s="149"/>
      <c r="D20" s="150"/>
      <c r="E20" s="94"/>
      <c r="F20" s="95"/>
    </row>
    <row r="21" spans="1:6" ht="30" customHeight="1">
      <c r="A21" s="67">
        <v>18</v>
      </c>
      <c r="B21" s="148" t="s">
        <v>94</v>
      </c>
      <c r="C21" s="149"/>
      <c r="D21" s="150"/>
      <c r="E21" s="94"/>
      <c r="F21" s="95"/>
    </row>
    <row r="22" spans="1:6" ht="57" customHeight="1">
      <c r="A22" s="67">
        <v>19</v>
      </c>
      <c r="B22" s="151" t="s">
        <v>96</v>
      </c>
      <c r="C22" s="151"/>
      <c r="D22" s="151"/>
      <c r="E22" s="94"/>
      <c r="F22" s="95"/>
    </row>
    <row r="23" spans="1:6" ht="68.25" customHeight="1">
      <c r="A23" s="67">
        <v>20</v>
      </c>
      <c r="B23" s="148" t="s">
        <v>100</v>
      </c>
      <c r="C23" s="149"/>
      <c r="D23" s="150"/>
      <c r="E23" s="94"/>
      <c r="F23" s="95"/>
    </row>
    <row r="24" spans="1:6" ht="54.75" customHeight="1">
      <c r="A24" s="67">
        <v>21</v>
      </c>
      <c r="B24" s="148" t="s">
        <v>101</v>
      </c>
      <c r="C24" s="149"/>
      <c r="D24" s="150"/>
      <c r="E24" s="94"/>
      <c r="F24" s="95"/>
    </row>
    <row r="25" spans="1:6" ht="54.75" customHeight="1">
      <c r="A25" s="67">
        <v>22</v>
      </c>
      <c r="B25" s="151" t="s">
        <v>110</v>
      </c>
      <c r="C25" s="151"/>
      <c r="D25" s="151"/>
      <c r="E25" s="94"/>
      <c r="F25" s="95"/>
    </row>
    <row r="26" spans="1:6" ht="36.75" customHeight="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0" t="s">
        <v>123</v>
      </c>
      <c r="F27" s="140"/>
      <c r="I27" s="71"/>
      <c r="J27" s="71"/>
      <c r="K27" s="71"/>
    </row>
    <row r="28" spans="1:11" ht="53.25" customHeight="1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1" t="s">
        <v>124</v>
      </c>
      <c r="F29" s="141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3" t="s">
        <v>125</v>
      </c>
      <c r="D32" s="153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2" t="s">
        <v>126</v>
      </c>
      <c r="D33" s="152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7" t="s">
        <v>127</v>
      </c>
      <c r="D34" s="157"/>
      <c r="E34" s="157"/>
      <c r="F34" s="156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E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  <mergeCell ref="B20:D20"/>
    <mergeCell ref="B22:D22"/>
    <mergeCell ref="B23:D23"/>
    <mergeCell ref="B24:D24"/>
    <mergeCell ref="B11:D11"/>
    <mergeCell ref="B12:D12"/>
    <mergeCell ref="B13:D13"/>
    <mergeCell ref="B14:D1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5905511811023623" right="0.5118110236220472" top="0.15748031496062992" bottom="0.35433070866141736" header="0.31496062992125984" footer="0.31496062992125984"/>
  <pageSetup firstPageNumber="4" useFirstPageNumber="1" horizontalDpi="600" verticalDpi="600" orientation="portrait" paperSize="9" scale="75" r:id="rId1"/>
  <headerFooter>
    <oddFooter>&amp;LD9D05D54&amp;CФорма № 10, Підрозділ: Бережанський районний суд Тернопільської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2020-01-31T06:38:56Z</cp:lastPrinted>
  <dcterms:created xsi:type="dcterms:W3CDTF">2015-09-09T10:27:37Z</dcterms:created>
  <dcterms:modified xsi:type="dcterms:W3CDTF">2020-01-31T06:39:50Z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10_00593_4.2019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D9D05D54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